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Feuil1!$A$1:$D$14</definedName>
  </definedNames>
  <calcPr calcId="162913"/>
</workbook>
</file>

<file path=xl/calcChain.xml><?xml version="1.0" encoding="utf-8"?>
<calcChain xmlns="http://schemas.openxmlformats.org/spreadsheetml/2006/main">
  <c r="D53" i="1" l="1"/>
  <c r="D135" i="1"/>
  <c r="D121" i="1"/>
  <c r="D94" i="1"/>
  <c r="D80" i="1"/>
  <c r="D107" i="1"/>
  <c r="D39" i="1"/>
  <c r="D8" i="1" l="1"/>
  <c r="D9" i="1"/>
  <c r="D10" i="1"/>
  <c r="D11" i="1"/>
  <c r="D13" i="1"/>
  <c r="D14" i="1"/>
  <c r="D130" i="1" l="1"/>
  <c r="H132" i="1"/>
  <c r="D116" i="1"/>
  <c r="D102" i="1"/>
  <c r="D89" i="1"/>
  <c r="D75" i="1"/>
  <c r="D61" i="1"/>
  <c r="D59" i="1"/>
  <c r="H26" i="1"/>
  <c r="H25" i="1"/>
  <c r="H22" i="1"/>
  <c r="D20" i="1" s="1"/>
  <c r="G22" i="1"/>
  <c r="D21" i="1" s="1"/>
  <c r="D7" i="1" s="1"/>
  <c r="D26" i="1" l="1"/>
  <c r="D6" i="1"/>
  <c r="D66" i="1"/>
  <c r="D5" i="1"/>
  <c r="D12" i="1" l="1"/>
</calcChain>
</file>

<file path=xl/sharedStrings.xml><?xml version="1.0" encoding="utf-8"?>
<sst xmlns="http://schemas.openxmlformats.org/spreadsheetml/2006/main" count="270" uniqueCount="35">
  <si>
    <t>Project:</t>
  </si>
  <si>
    <t>ASSYCE</t>
  </si>
  <si>
    <t>Image</t>
  </si>
  <si>
    <t>Code</t>
  </si>
  <si>
    <t>Description</t>
  </si>
  <si>
    <t>Total quantity</t>
  </si>
  <si>
    <t>IDF053</t>
  </si>
  <si>
    <t>Fixing bracket for lifeline</t>
  </si>
  <si>
    <t>LDV005</t>
  </si>
  <si>
    <t>ø8mm cable straining 1x19. 
Material AISI316</t>
  </si>
  <si>
    <t>LDV002</t>
  </si>
  <si>
    <t>End anchor</t>
  </si>
  <si>
    <t>LDV032</t>
  </si>
  <si>
    <t>Energy absorber</t>
  </si>
  <si>
    <t>LDV008</t>
  </si>
  <si>
    <t>Crimping ring 100mm</t>
  </si>
  <si>
    <t>LDV009</t>
  </si>
  <si>
    <t>Crimping ring with threaded bar</t>
  </si>
  <si>
    <t>LDV043</t>
  </si>
  <si>
    <t>Intermediate anchor</t>
  </si>
  <si>
    <t>LDV011</t>
  </si>
  <si>
    <t>Crimping ring 30mm</t>
  </si>
  <si>
    <t>LDV038</t>
  </si>
  <si>
    <t>Turnbuckle</t>
  </si>
  <si>
    <t>TOTAL:</t>
  </si>
  <si>
    <t>_ART-RT</t>
  </si>
  <si>
    <t>Fixing bracket for kliplock roof</t>
  </si>
  <si>
    <t>main roof</t>
  </si>
  <si>
    <t>Cable</t>
  </si>
  <si>
    <t>Fixing brackets</t>
  </si>
  <si>
    <t>Bilding A</t>
  </si>
  <si>
    <t>Bilding E</t>
  </si>
  <si>
    <t>Bilding I</t>
  </si>
  <si>
    <t>Bilding G</t>
  </si>
  <si>
    <t>Bilding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</si>
</sst>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" fillId="0" borderId="1" xfId="0" applyFont="1" applyBorder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4</xdr:row>
      <xdr:rowOff>19050</xdr:rowOff>
    </xdr:from>
    <xdr:to>
      <xdr:col>0</xdr:col>
      <xdr:colOff>1032724</xdr:colOff>
      <xdr:row>4</xdr:row>
      <xdr:rowOff>771526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485900"/>
          <a:ext cx="1004149" cy="752476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7</xdr:row>
      <xdr:rowOff>25110</xdr:rowOff>
    </xdr:from>
    <xdr:to>
      <xdr:col>0</xdr:col>
      <xdr:colOff>876300</xdr:colOff>
      <xdr:row>7</xdr:row>
      <xdr:rowOff>646996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2273010"/>
          <a:ext cx="733425" cy="62188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76201</xdr:colOff>
      <xdr:row>8</xdr:row>
      <xdr:rowOff>19050</xdr:rowOff>
    </xdr:from>
    <xdr:to>
      <xdr:col>0</xdr:col>
      <xdr:colOff>819150</xdr:colOff>
      <xdr:row>8</xdr:row>
      <xdr:rowOff>584549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2943225"/>
          <a:ext cx="742949" cy="565499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9</xdr:row>
      <xdr:rowOff>46091</xdr:rowOff>
    </xdr:from>
    <xdr:to>
      <xdr:col>0</xdr:col>
      <xdr:colOff>838201</xdr:colOff>
      <xdr:row>9</xdr:row>
      <xdr:rowOff>551821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3570341"/>
          <a:ext cx="685800" cy="50573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10</xdr:row>
      <xdr:rowOff>75073</xdr:rowOff>
    </xdr:from>
    <xdr:to>
      <xdr:col>0</xdr:col>
      <xdr:colOff>771525</xdr:colOff>
      <xdr:row>10</xdr:row>
      <xdr:rowOff>561351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5066173"/>
          <a:ext cx="685799" cy="48627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47626</xdr:colOff>
      <xdr:row>6</xdr:row>
      <xdr:rowOff>45177</xdr:rowOff>
    </xdr:from>
    <xdr:to>
      <xdr:col>0</xdr:col>
      <xdr:colOff>885826</xdr:colOff>
      <xdr:row>6</xdr:row>
      <xdr:rowOff>694152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3712302"/>
          <a:ext cx="838200" cy="648975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11</xdr:row>
      <xdr:rowOff>43092</xdr:rowOff>
    </xdr:from>
    <xdr:to>
      <xdr:col>0</xdr:col>
      <xdr:colOff>828675</xdr:colOff>
      <xdr:row>11</xdr:row>
      <xdr:rowOff>675628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5548542"/>
          <a:ext cx="695324" cy="632536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238126</xdr:colOff>
      <xdr:row>12</xdr:row>
      <xdr:rowOff>54058</xdr:rowOff>
    </xdr:from>
    <xdr:to>
      <xdr:col>0</xdr:col>
      <xdr:colOff>742950</xdr:colOff>
      <xdr:row>12</xdr:row>
      <xdr:rowOff>504256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7702633"/>
          <a:ext cx="504824" cy="450198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13</xdr:row>
      <xdr:rowOff>47626</xdr:rowOff>
    </xdr:from>
    <xdr:to>
      <xdr:col>0</xdr:col>
      <xdr:colOff>828675</xdr:colOff>
      <xdr:row>13</xdr:row>
      <xdr:rowOff>547614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8277226"/>
          <a:ext cx="695324" cy="499988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5</xdr:row>
      <xdr:rowOff>85725</xdr:rowOff>
    </xdr:from>
    <xdr:to>
      <xdr:col>0</xdr:col>
      <xdr:colOff>970898</xdr:colOff>
      <xdr:row>5</xdr:row>
      <xdr:rowOff>685800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1638300"/>
          <a:ext cx="904223" cy="600075"/>
        </a:xfrm>
        <a:prstGeom prst="rect">
          <a:avLst/>
        </a:prstGeom>
      </xdr:spPr>
    </xdr:pic>
    <xdr:clientData/>
  </xdr:twoCellAnchor>
  <xdr:oneCellAnchor>
    <xdr:from>
      <xdr:col>0</xdr:col>
      <xdr:colOff>28575</xdr:colOff>
      <xdr:row>18</xdr:row>
      <xdr:rowOff>19050</xdr:rowOff>
    </xdr:from>
    <xdr:ext cx="1004149" cy="752476"/>
    <xdr:pic>
      <xdr:nvPicPr>
        <xdr:cNvPr id="51" name="Imag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7905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21</xdr:row>
      <xdr:rowOff>25110</xdr:rowOff>
    </xdr:from>
    <xdr:ext cx="733425" cy="621886"/>
    <xdr:pic>
      <xdr:nvPicPr>
        <xdr:cNvPr id="65" name="Imag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31397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22</xdr:row>
      <xdr:rowOff>19050</xdr:rowOff>
    </xdr:from>
    <xdr:ext cx="742949" cy="565499"/>
    <xdr:pic>
      <xdr:nvPicPr>
        <xdr:cNvPr id="66" name="Imag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38100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23</xdr:row>
      <xdr:rowOff>46091</xdr:rowOff>
    </xdr:from>
    <xdr:ext cx="685800" cy="505730"/>
    <xdr:pic>
      <xdr:nvPicPr>
        <xdr:cNvPr id="67" name="Imag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44371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24</xdr:row>
      <xdr:rowOff>75073</xdr:rowOff>
    </xdr:from>
    <xdr:ext cx="685799" cy="486278"/>
    <xdr:pic>
      <xdr:nvPicPr>
        <xdr:cNvPr id="68" name="Imag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50661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20</xdr:row>
      <xdr:rowOff>45177</xdr:rowOff>
    </xdr:from>
    <xdr:ext cx="838200" cy="648975"/>
    <xdr:pic>
      <xdr:nvPicPr>
        <xdr:cNvPr id="69" name="Imag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23788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25</xdr:row>
      <xdr:rowOff>43092</xdr:rowOff>
    </xdr:from>
    <xdr:ext cx="695324" cy="632536"/>
    <xdr:pic>
      <xdr:nvPicPr>
        <xdr:cNvPr id="70" name="Imag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56342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26</xdr:row>
      <xdr:rowOff>54058</xdr:rowOff>
    </xdr:from>
    <xdr:ext cx="504824" cy="450198"/>
    <xdr:pic>
      <xdr:nvPicPr>
        <xdr:cNvPr id="71" name="Imag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63786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27</xdr:row>
      <xdr:rowOff>47626</xdr:rowOff>
    </xdr:from>
    <xdr:ext cx="695324" cy="499988"/>
    <xdr:pic>
      <xdr:nvPicPr>
        <xdr:cNvPr id="72" name="Imag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69437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19</xdr:row>
      <xdr:rowOff>85725</xdr:rowOff>
    </xdr:from>
    <xdr:ext cx="904223" cy="600075"/>
    <xdr:pic>
      <xdr:nvPicPr>
        <xdr:cNvPr id="73" name="Imag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16383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31</xdr:row>
      <xdr:rowOff>19050</xdr:rowOff>
    </xdr:from>
    <xdr:ext cx="1004149" cy="752476"/>
    <xdr:pic>
      <xdr:nvPicPr>
        <xdr:cNvPr id="74" name="Imag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82962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34</xdr:row>
      <xdr:rowOff>25110</xdr:rowOff>
    </xdr:from>
    <xdr:ext cx="733425" cy="621886"/>
    <xdr:pic>
      <xdr:nvPicPr>
        <xdr:cNvPr id="75" name="Imag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106454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35</xdr:row>
      <xdr:rowOff>19050</xdr:rowOff>
    </xdr:from>
    <xdr:ext cx="742949" cy="565499"/>
    <xdr:pic>
      <xdr:nvPicPr>
        <xdr:cNvPr id="76" name="Imag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113157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36</xdr:row>
      <xdr:rowOff>46091</xdr:rowOff>
    </xdr:from>
    <xdr:ext cx="685800" cy="505730"/>
    <xdr:pic>
      <xdr:nvPicPr>
        <xdr:cNvPr id="77" name="Imag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119428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37</xdr:row>
      <xdr:rowOff>75073</xdr:rowOff>
    </xdr:from>
    <xdr:ext cx="685799" cy="486278"/>
    <xdr:pic>
      <xdr:nvPicPr>
        <xdr:cNvPr id="78" name="Imag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125718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33</xdr:row>
      <xdr:rowOff>45177</xdr:rowOff>
    </xdr:from>
    <xdr:ext cx="838200" cy="648975"/>
    <xdr:pic>
      <xdr:nvPicPr>
        <xdr:cNvPr id="79" name="Imag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98845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38</xdr:row>
      <xdr:rowOff>43092</xdr:rowOff>
    </xdr:from>
    <xdr:ext cx="695324" cy="632536"/>
    <xdr:pic>
      <xdr:nvPicPr>
        <xdr:cNvPr id="80" name="Imag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131399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39</xdr:row>
      <xdr:rowOff>54058</xdr:rowOff>
    </xdr:from>
    <xdr:ext cx="504824" cy="450198"/>
    <xdr:pic>
      <xdr:nvPicPr>
        <xdr:cNvPr id="81" name="Imag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138843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40</xdr:row>
      <xdr:rowOff>47626</xdr:rowOff>
    </xdr:from>
    <xdr:ext cx="695324" cy="499988"/>
    <xdr:pic>
      <xdr:nvPicPr>
        <xdr:cNvPr id="82" name="Imag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144494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32</xdr:row>
      <xdr:rowOff>85725</xdr:rowOff>
    </xdr:from>
    <xdr:ext cx="904223" cy="600075"/>
    <xdr:pic>
      <xdr:nvPicPr>
        <xdr:cNvPr id="83" name="Imag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91440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45</xdr:row>
      <xdr:rowOff>19050</xdr:rowOff>
    </xdr:from>
    <xdr:ext cx="1004149" cy="752476"/>
    <xdr:pic>
      <xdr:nvPicPr>
        <xdr:cNvPr id="84" name="Imag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56114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48</xdr:row>
      <xdr:rowOff>25110</xdr:rowOff>
    </xdr:from>
    <xdr:ext cx="733425" cy="621886"/>
    <xdr:pic>
      <xdr:nvPicPr>
        <xdr:cNvPr id="85" name="Imag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179606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49</xdr:row>
      <xdr:rowOff>19050</xdr:rowOff>
    </xdr:from>
    <xdr:ext cx="742949" cy="565499"/>
    <xdr:pic>
      <xdr:nvPicPr>
        <xdr:cNvPr id="86" name="Imag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186309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50</xdr:row>
      <xdr:rowOff>46091</xdr:rowOff>
    </xdr:from>
    <xdr:ext cx="685800" cy="505730"/>
    <xdr:pic>
      <xdr:nvPicPr>
        <xdr:cNvPr id="87" name="Imag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192580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51</xdr:row>
      <xdr:rowOff>75073</xdr:rowOff>
    </xdr:from>
    <xdr:ext cx="685799" cy="486278"/>
    <xdr:pic>
      <xdr:nvPicPr>
        <xdr:cNvPr id="88" name="Imag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198870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47</xdr:row>
      <xdr:rowOff>45177</xdr:rowOff>
    </xdr:from>
    <xdr:ext cx="838200" cy="648975"/>
    <xdr:pic>
      <xdr:nvPicPr>
        <xdr:cNvPr id="89" name="Imag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171997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52</xdr:row>
      <xdr:rowOff>43092</xdr:rowOff>
    </xdr:from>
    <xdr:ext cx="695324" cy="632536"/>
    <xdr:pic>
      <xdr:nvPicPr>
        <xdr:cNvPr id="90" name="Imag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204551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53</xdr:row>
      <xdr:rowOff>54058</xdr:rowOff>
    </xdr:from>
    <xdr:ext cx="504824" cy="450198"/>
    <xdr:pic>
      <xdr:nvPicPr>
        <xdr:cNvPr id="91" name="Imag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211995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54</xdr:row>
      <xdr:rowOff>47626</xdr:rowOff>
    </xdr:from>
    <xdr:ext cx="695324" cy="499988"/>
    <xdr:pic>
      <xdr:nvPicPr>
        <xdr:cNvPr id="92" name="Imag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217646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46</xdr:row>
      <xdr:rowOff>85725</xdr:rowOff>
    </xdr:from>
    <xdr:ext cx="904223" cy="600075"/>
    <xdr:pic>
      <xdr:nvPicPr>
        <xdr:cNvPr id="93" name="Imag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164592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58</xdr:row>
      <xdr:rowOff>19050</xdr:rowOff>
    </xdr:from>
    <xdr:ext cx="1004149" cy="752476"/>
    <xdr:pic>
      <xdr:nvPicPr>
        <xdr:cNvPr id="94" name="Imag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31171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61</xdr:row>
      <xdr:rowOff>25110</xdr:rowOff>
    </xdr:from>
    <xdr:ext cx="733425" cy="621886"/>
    <xdr:pic>
      <xdr:nvPicPr>
        <xdr:cNvPr id="95" name="Imag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254663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62</xdr:row>
      <xdr:rowOff>19050</xdr:rowOff>
    </xdr:from>
    <xdr:ext cx="742949" cy="565499"/>
    <xdr:pic>
      <xdr:nvPicPr>
        <xdr:cNvPr id="96" name="Imag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261366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63</xdr:row>
      <xdr:rowOff>46091</xdr:rowOff>
    </xdr:from>
    <xdr:ext cx="685800" cy="505730"/>
    <xdr:pic>
      <xdr:nvPicPr>
        <xdr:cNvPr id="97" name="Imag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267637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64</xdr:row>
      <xdr:rowOff>75073</xdr:rowOff>
    </xdr:from>
    <xdr:ext cx="685799" cy="486278"/>
    <xdr:pic>
      <xdr:nvPicPr>
        <xdr:cNvPr id="98" name="Imag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273927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60</xdr:row>
      <xdr:rowOff>45177</xdr:rowOff>
    </xdr:from>
    <xdr:ext cx="838200" cy="648975"/>
    <xdr:pic>
      <xdr:nvPicPr>
        <xdr:cNvPr id="99" name="Imag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247054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65</xdr:row>
      <xdr:rowOff>43092</xdr:rowOff>
    </xdr:from>
    <xdr:ext cx="695324" cy="632536"/>
    <xdr:pic>
      <xdr:nvPicPr>
        <xdr:cNvPr id="100" name="Imag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279608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66</xdr:row>
      <xdr:rowOff>54058</xdr:rowOff>
    </xdr:from>
    <xdr:ext cx="504824" cy="450198"/>
    <xdr:pic>
      <xdr:nvPicPr>
        <xdr:cNvPr id="101" name="Imag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287052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67</xdr:row>
      <xdr:rowOff>47626</xdr:rowOff>
    </xdr:from>
    <xdr:ext cx="695324" cy="499988"/>
    <xdr:pic>
      <xdr:nvPicPr>
        <xdr:cNvPr id="102" name="Imag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292703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59</xdr:row>
      <xdr:rowOff>85725</xdr:rowOff>
    </xdr:from>
    <xdr:ext cx="904223" cy="600075"/>
    <xdr:pic>
      <xdr:nvPicPr>
        <xdr:cNvPr id="103" name="Imag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239649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72</xdr:row>
      <xdr:rowOff>19050</xdr:rowOff>
    </xdr:from>
    <xdr:ext cx="1004149" cy="752476"/>
    <xdr:pic>
      <xdr:nvPicPr>
        <xdr:cNvPr id="104" name="Image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04323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75</xdr:row>
      <xdr:rowOff>25110</xdr:rowOff>
    </xdr:from>
    <xdr:ext cx="733425" cy="621886"/>
    <xdr:pic>
      <xdr:nvPicPr>
        <xdr:cNvPr id="105" name="Image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327815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76</xdr:row>
      <xdr:rowOff>19050</xdr:rowOff>
    </xdr:from>
    <xdr:ext cx="742949" cy="565499"/>
    <xdr:pic>
      <xdr:nvPicPr>
        <xdr:cNvPr id="106" name="Image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334518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77</xdr:row>
      <xdr:rowOff>46091</xdr:rowOff>
    </xdr:from>
    <xdr:ext cx="685800" cy="505730"/>
    <xdr:pic>
      <xdr:nvPicPr>
        <xdr:cNvPr id="107" name="Image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340789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78</xdr:row>
      <xdr:rowOff>75073</xdr:rowOff>
    </xdr:from>
    <xdr:ext cx="685799" cy="486278"/>
    <xdr:pic>
      <xdr:nvPicPr>
        <xdr:cNvPr id="108" name="Image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347079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74</xdr:row>
      <xdr:rowOff>45177</xdr:rowOff>
    </xdr:from>
    <xdr:ext cx="838200" cy="648975"/>
    <xdr:pic>
      <xdr:nvPicPr>
        <xdr:cNvPr id="109" name="Image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320206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79</xdr:row>
      <xdr:rowOff>43092</xdr:rowOff>
    </xdr:from>
    <xdr:ext cx="695324" cy="632536"/>
    <xdr:pic>
      <xdr:nvPicPr>
        <xdr:cNvPr id="110" name="Image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352760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80</xdr:row>
      <xdr:rowOff>54058</xdr:rowOff>
    </xdr:from>
    <xdr:ext cx="504824" cy="450198"/>
    <xdr:pic>
      <xdr:nvPicPr>
        <xdr:cNvPr id="111" name="Image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360204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81</xdr:row>
      <xdr:rowOff>47626</xdr:rowOff>
    </xdr:from>
    <xdr:ext cx="695324" cy="499988"/>
    <xdr:pic>
      <xdr:nvPicPr>
        <xdr:cNvPr id="112" name="Image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365855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73</xdr:row>
      <xdr:rowOff>85725</xdr:rowOff>
    </xdr:from>
    <xdr:ext cx="904223" cy="600075"/>
    <xdr:pic>
      <xdr:nvPicPr>
        <xdr:cNvPr id="113" name="Image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312801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86</xdr:row>
      <xdr:rowOff>19050</xdr:rowOff>
    </xdr:from>
    <xdr:ext cx="1004149" cy="752476"/>
    <xdr:pic>
      <xdr:nvPicPr>
        <xdr:cNvPr id="114" name="Image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79380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89</xdr:row>
      <xdr:rowOff>25110</xdr:rowOff>
    </xdr:from>
    <xdr:ext cx="733425" cy="621886"/>
    <xdr:pic>
      <xdr:nvPicPr>
        <xdr:cNvPr id="115" name="Image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402872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90</xdr:row>
      <xdr:rowOff>19050</xdr:rowOff>
    </xdr:from>
    <xdr:ext cx="742949" cy="565499"/>
    <xdr:pic>
      <xdr:nvPicPr>
        <xdr:cNvPr id="116" name="Image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409575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91</xdr:row>
      <xdr:rowOff>46091</xdr:rowOff>
    </xdr:from>
    <xdr:ext cx="685800" cy="505730"/>
    <xdr:pic>
      <xdr:nvPicPr>
        <xdr:cNvPr id="117" name="Image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415846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92</xdr:row>
      <xdr:rowOff>75073</xdr:rowOff>
    </xdr:from>
    <xdr:ext cx="685799" cy="486278"/>
    <xdr:pic>
      <xdr:nvPicPr>
        <xdr:cNvPr id="118" name="Image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422136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88</xdr:row>
      <xdr:rowOff>45177</xdr:rowOff>
    </xdr:from>
    <xdr:ext cx="838200" cy="648975"/>
    <xdr:pic>
      <xdr:nvPicPr>
        <xdr:cNvPr id="119" name="Image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395263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93</xdr:row>
      <xdr:rowOff>43092</xdr:rowOff>
    </xdr:from>
    <xdr:ext cx="695324" cy="632536"/>
    <xdr:pic>
      <xdr:nvPicPr>
        <xdr:cNvPr id="120" name="Image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427817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94</xdr:row>
      <xdr:rowOff>54058</xdr:rowOff>
    </xdr:from>
    <xdr:ext cx="504824" cy="450198"/>
    <xdr:pic>
      <xdr:nvPicPr>
        <xdr:cNvPr id="121" name="Image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435261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95</xdr:row>
      <xdr:rowOff>47626</xdr:rowOff>
    </xdr:from>
    <xdr:ext cx="695324" cy="499988"/>
    <xdr:pic>
      <xdr:nvPicPr>
        <xdr:cNvPr id="122" name="Image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440912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87</xdr:row>
      <xdr:rowOff>85725</xdr:rowOff>
    </xdr:from>
    <xdr:ext cx="904223" cy="600075"/>
    <xdr:pic>
      <xdr:nvPicPr>
        <xdr:cNvPr id="123" name="Image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387858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99</xdr:row>
      <xdr:rowOff>19050</xdr:rowOff>
    </xdr:from>
    <xdr:ext cx="1004149" cy="752476"/>
    <xdr:pic>
      <xdr:nvPicPr>
        <xdr:cNvPr id="124" name="Image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454437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102</xdr:row>
      <xdr:rowOff>25110</xdr:rowOff>
    </xdr:from>
    <xdr:ext cx="733425" cy="621886"/>
    <xdr:pic>
      <xdr:nvPicPr>
        <xdr:cNvPr id="125" name="Image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477929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103</xdr:row>
      <xdr:rowOff>19050</xdr:rowOff>
    </xdr:from>
    <xdr:ext cx="742949" cy="565499"/>
    <xdr:pic>
      <xdr:nvPicPr>
        <xdr:cNvPr id="126" name="Image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484632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104</xdr:row>
      <xdr:rowOff>46091</xdr:rowOff>
    </xdr:from>
    <xdr:ext cx="685800" cy="505730"/>
    <xdr:pic>
      <xdr:nvPicPr>
        <xdr:cNvPr id="127" name="Image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490903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105</xdr:row>
      <xdr:rowOff>75073</xdr:rowOff>
    </xdr:from>
    <xdr:ext cx="685799" cy="486278"/>
    <xdr:pic>
      <xdr:nvPicPr>
        <xdr:cNvPr id="128" name="Image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497193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101</xdr:row>
      <xdr:rowOff>45177</xdr:rowOff>
    </xdr:from>
    <xdr:ext cx="838200" cy="648975"/>
    <xdr:pic>
      <xdr:nvPicPr>
        <xdr:cNvPr id="129" name="Image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470320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106</xdr:row>
      <xdr:rowOff>43092</xdr:rowOff>
    </xdr:from>
    <xdr:ext cx="695324" cy="632536"/>
    <xdr:pic>
      <xdr:nvPicPr>
        <xdr:cNvPr id="130" name="Image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502874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107</xdr:row>
      <xdr:rowOff>54058</xdr:rowOff>
    </xdr:from>
    <xdr:ext cx="504824" cy="450198"/>
    <xdr:pic>
      <xdr:nvPicPr>
        <xdr:cNvPr id="131" name="Image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510318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108</xdr:row>
      <xdr:rowOff>47626</xdr:rowOff>
    </xdr:from>
    <xdr:ext cx="695324" cy="499988"/>
    <xdr:pic>
      <xdr:nvPicPr>
        <xdr:cNvPr id="132" name="Image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515969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100</xdr:row>
      <xdr:rowOff>85725</xdr:rowOff>
    </xdr:from>
    <xdr:ext cx="904223" cy="600075"/>
    <xdr:pic>
      <xdr:nvPicPr>
        <xdr:cNvPr id="133" name="Image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462915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113</xdr:row>
      <xdr:rowOff>19050</xdr:rowOff>
    </xdr:from>
    <xdr:ext cx="1004149" cy="752476"/>
    <xdr:pic>
      <xdr:nvPicPr>
        <xdr:cNvPr id="134" name="Image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52758975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116</xdr:row>
      <xdr:rowOff>25110</xdr:rowOff>
    </xdr:from>
    <xdr:ext cx="733425" cy="621886"/>
    <xdr:pic>
      <xdr:nvPicPr>
        <xdr:cNvPr id="135" name="Image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55108185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117</xdr:row>
      <xdr:rowOff>19050</xdr:rowOff>
    </xdr:from>
    <xdr:ext cx="742949" cy="565499"/>
    <xdr:pic>
      <xdr:nvPicPr>
        <xdr:cNvPr id="136" name="Image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55778400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118</xdr:row>
      <xdr:rowOff>46091</xdr:rowOff>
    </xdr:from>
    <xdr:ext cx="685800" cy="505730"/>
    <xdr:pic>
      <xdr:nvPicPr>
        <xdr:cNvPr id="137" name="Image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56405516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119</xdr:row>
      <xdr:rowOff>75073</xdr:rowOff>
    </xdr:from>
    <xdr:ext cx="685799" cy="486278"/>
    <xdr:pic>
      <xdr:nvPicPr>
        <xdr:cNvPr id="138" name="Image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57034573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115</xdr:row>
      <xdr:rowOff>45177</xdr:rowOff>
    </xdr:from>
    <xdr:ext cx="838200" cy="648975"/>
    <xdr:pic>
      <xdr:nvPicPr>
        <xdr:cNvPr id="139" name="Image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54347202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120</xdr:row>
      <xdr:rowOff>43092</xdr:rowOff>
    </xdr:from>
    <xdr:ext cx="695324" cy="632536"/>
    <xdr:pic>
      <xdr:nvPicPr>
        <xdr:cNvPr id="140" name="Image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57602667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121</xdr:row>
      <xdr:rowOff>54058</xdr:rowOff>
    </xdr:from>
    <xdr:ext cx="504824" cy="450198"/>
    <xdr:pic>
      <xdr:nvPicPr>
        <xdr:cNvPr id="141" name="Image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58347058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122</xdr:row>
      <xdr:rowOff>47626</xdr:rowOff>
    </xdr:from>
    <xdr:ext cx="695324" cy="499988"/>
    <xdr:pic>
      <xdr:nvPicPr>
        <xdr:cNvPr id="142" name="Image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58912126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114</xdr:row>
      <xdr:rowOff>85725</xdr:rowOff>
    </xdr:from>
    <xdr:ext cx="904223" cy="600075"/>
    <xdr:pic>
      <xdr:nvPicPr>
        <xdr:cNvPr id="143" name="Image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53606700"/>
          <a:ext cx="904223" cy="600075"/>
        </a:xfrm>
        <a:prstGeom prst="rect">
          <a:avLst/>
        </a:prstGeom>
      </xdr:spPr>
    </xdr:pic>
    <xdr:clientData/>
  </xdr:oneCellAnchor>
  <xdr:oneCellAnchor>
    <xdr:from>
      <xdr:col>0</xdr:col>
      <xdr:colOff>28575</xdr:colOff>
      <xdr:row>127</xdr:row>
      <xdr:rowOff>19050</xdr:rowOff>
    </xdr:from>
    <xdr:ext cx="1004149" cy="752476"/>
    <xdr:pic>
      <xdr:nvPicPr>
        <xdr:cNvPr id="144" name="Image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60274200"/>
          <a:ext cx="1004149" cy="752476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130</xdr:row>
      <xdr:rowOff>25110</xdr:rowOff>
    </xdr:from>
    <xdr:ext cx="733425" cy="621886"/>
    <xdr:pic>
      <xdr:nvPicPr>
        <xdr:cNvPr id="145" name="Image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62623410"/>
          <a:ext cx="733425" cy="621886"/>
        </a:xfrm>
        <a:prstGeom prst="rect">
          <a:avLst/>
        </a:prstGeom>
      </xdr:spPr>
    </xdr:pic>
    <xdr:clientData/>
  </xdr:oneCellAnchor>
  <xdr:oneCellAnchor>
    <xdr:from>
      <xdr:col>0</xdr:col>
      <xdr:colOff>76201</xdr:colOff>
      <xdr:row>131</xdr:row>
      <xdr:rowOff>19050</xdr:rowOff>
    </xdr:from>
    <xdr:ext cx="742949" cy="565499"/>
    <xdr:pic>
      <xdr:nvPicPr>
        <xdr:cNvPr id="146" name="Image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1" y="63293625"/>
          <a:ext cx="742949" cy="565499"/>
        </a:xfrm>
        <a:prstGeom prst="rect">
          <a:avLst/>
        </a:prstGeom>
      </xdr:spPr>
    </xdr:pic>
    <xdr:clientData/>
  </xdr:oneCellAnchor>
  <xdr:oneCellAnchor>
    <xdr:from>
      <xdr:col>0</xdr:col>
      <xdr:colOff>152401</xdr:colOff>
      <xdr:row>132</xdr:row>
      <xdr:rowOff>46091</xdr:rowOff>
    </xdr:from>
    <xdr:ext cx="685800" cy="505730"/>
    <xdr:pic>
      <xdr:nvPicPr>
        <xdr:cNvPr id="147" name="Image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1" y="63920741"/>
          <a:ext cx="685800" cy="505730"/>
        </a:xfrm>
        <a:prstGeom prst="rect">
          <a:avLst/>
        </a:prstGeom>
      </xdr:spPr>
    </xdr:pic>
    <xdr:clientData/>
  </xdr:oneCellAnchor>
  <xdr:oneCellAnchor>
    <xdr:from>
      <xdr:col>0</xdr:col>
      <xdr:colOff>85726</xdr:colOff>
      <xdr:row>133</xdr:row>
      <xdr:rowOff>75073</xdr:rowOff>
    </xdr:from>
    <xdr:ext cx="685799" cy="486278"/>
    <xdr:pic>
      <xdr:nvPicPr>
        <xdr:cNvPr id="148" name="Image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5726" y="64549798"/>
          <a:ext cx="685799" cy="486278"/>
        </a:xfrm>
        <a:prstGeom prst="rect">
          <a:avLst/>
        </a:prstGeom>
      </xdr:spPr>
    </xdr:pic>
    <xdr:clientData/>
  </xdr:oneCellAnchor>
  <xdr:oneCellAnchor>
    <xdr:from>
      <xdr:col>0</xdr:col>
      <xdr:colOff>47626</xdr:colOff>
      <xdr:row>129</xdr:row>
      <xdr:rowOff>45177</xdr:rowOff>
    </xdr:from>
    <xdr:ext cx="838200" cy="648975"/>
    <xdr:pic>
      <xdr:nvPicPr>
        <xdr:cNvPr id="149" name="Image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6" y="61862427"/>
          <a:ext cx="838200" cy="648975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134</xdr:row>
      <xdr:rowOff>43092</xdr:rowOff>
    </xdr:from>
    <xdr:ext cx="695324" cy="632536"/>
    <xdr:pic>
      <xdr:nvPicPr>
        <xdr:cNvPr id="150" name="Image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3351" y="65117892"/>
          <a:ext cx="695324" cy="632536"/>
        </a:xfrm>
        <a:prstGeom prst="rect">
          <a:avLst/>
        </a:prstGeom>
      </xdr:spPr>
    </xdr:pic>
    <xdr:clientData/>
  </xdr:oneCellAnchor>
  <xdr:oneCellAnchor>
    <xdr:from>
      <xdr:col>0</xdr:col>
      <xdr:colOff>238126</xdr:colOff>
      <xdr:row>135</xdr:row>
      <xdr:rowOff>54058</xdr:rowOff>
    </xdr:from>
    <xdr:ext cx="504824" cy="450198"/>
    <xdr:pic>
      <xdr:nvPicPr>
        <xdr:cNvPr id="151" name="Image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6" y="65862283"/>
          <a:ext cx="504824" cy="450198"/>
        </a:xfrm>
        <a:prstGeom prst="rect">
          <a:avLst/>
        </a:prstGeom>
      </xdr:spPr>
    </xdr:pic>
    <xdr:clientData/>
  </xdr:oneCellAnchor>
  <xdr:oneCellAnchor>
    <xdr:from>
      <xdr:col>0</xdr:col>
      <xdr:colOff>133351</xdr:colOff>
      <xdr:row>136</xdr:row>
      <xdr:rowOff>47626</xdr:rowOff>
    </xdr:from>
    <xdr:ext cx="695324" cy="499988"/>
    <xdr:pic>
      <xdr:nvPicPr>
        <xdr:cNvPr id="152" name="Image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3351" y="66427351"/>
          <a:ext cx="695324" cy="499988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128</xdr:row>
      <xdr:rowOff>85725</xdr:rowOff>
    </xdr:from>
    <xdr:ext cx="904223" cy="600075"/>
    <xdr:pic>
      <xdr:nvPicPr>
        <xdr:cNvPr id="153" name="Image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675" y="61121925"/>
          <a:ext cx="904223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tabSelected="1" workbookViewId="0">
      <selection activeCell="D14" sqref="A1:D14"/>
    </sheetView>
  </sheetViews>
  <sheetFormatPr baseColWidth="10" defaultColWidth="9.140625" defaultRowHeight="15" x14ac:dyDescent="0.25"/>
  <cols>
    <col min="1" max="1" width="15.5703125" customWidth="1"/>
    <col min="3" max="3" width="41.5703125" customWidth="1"/>
    <col min="4" max="4" width="15" bestFit="1" customWidth="1"/>
    <col min="6" max="6" width="16.85546875" customWidth="1"/>
    <col min="7" max="7" width="11.5703125" customWidth="1"/>
    <col min="8" max="8" width="32" customWidth="1"/>
    <col min="9" max="9" width="11" customWidth="1"/>
  </cols>
  <sheetData>
    <row r="1" spans="1:4" x14ac:dyDescent="0.25">
      <c r="A1" s="1" t="s">
        <v>0</v>
      </c>
      <c r="B1" s="1" t="s">
        <v>1</v>
      </c>
    </row>
    <row r="3" spans="1:4" x14ac:dyDescent="0.25">
      <c r="A3" s="7" t="s">
        <v>24</v>
      </c>
    </row>
    <row r="4" spans="1:4" ht="15.75" x14ac:dyDescent="0.25">
      <c r="A4" s="6" t="s">
        <v>2</v>
      </c>
      <c r="B4" s="6" t="s">
        <v>3</v>
      </c>
      <c r="C4" s="6" t="s">
        <v>4</v>
      </c>
      <c r="D4" s="6" t="s">
        <v>5</v>
      </c>
    </row>
    <row r="5" spans="1:4" ht="61.5" customHeight="1" x14ac:dyDescent="0.25">
      <c r="A5" s="2"/>
      <c r="B5" s="3" t="s">
        <v>6</v>
      </c>
      <c r="C5" s="4" t="s">
        <v>7</v>
      </c>
      <c r="D5" s="2">
        <f>SUM(D19+D32+D46+D59+D73+D87+D100+D114+D128)</f>
        <v>17</v>
      </c>
    </row>
    <row r="6" spans="1:4" ht="61.5" customHeight="1" x14ac:dyDescent="0.25">
      <c r="A6" s="2"/>
      <c r="B6" s="3" t="s">
        <v>25</v>
      </c>
      <c r="C6" s="4" t="s">
        <v>26</v>
      </c>
      <c r="D6" s="2">
        <f t="shared" ref="D6:D14" si="0">SUM(D20+D33+D47+D60+D74+D88+D101+D115+D129)</f>
        <v>143</v>
      </c>
    </row>
    <row r="7" spans="1:4" ht="61.5" customHeight="1" x14ac:dyDescent="0.25">
      <c r="A7" s="2"/>
      <c r="B7" s="3" t="s">
        <v>8</v>
      </c>
      <c r="C7" s="5" t="s">
        <v>9</v>
      </c>
      <c r="D7" s="2">
        <f t="shared" si="0"/>
        <v>1411</v>
      </c>
    </row>
    <row r="8" spans="1:4" ht="53.25" customHeight="1" x14ac:dyDescent="0.25">
      <c r="A8" s="2"/>
      <c r="B8" s="3" t="s">
        <v>10</v>
      </c>
      <c r="C8" s="4" t="s">
        <v>11</v>
      </c>
      <c r="D8" s="2">
        <f t="shared" si="0"/>
        <v>54</v>
      </c>
    </row>
    <row r="9" spans="1:4" ht="47.25" customHeight="1" x14ac:dyDescent="0.25">
      <c r="A9" s="2"/>
      <c r="B9" s="3" t="s">
        <v>12</v>
      </c>
      <c r="C9" s="4" t="s">
        <v>13</v>
      </c>
      <c r="D9" s="2">
        <f t="shared" si="0"/>
        <v>27</v>
      </c>
    </row>
    <row r="10" spans="1:4" ht="47.25" customHeight="1" x14ac:dyDescent="0.25">
      <c r="A10" s="2"/>
      <c r="B10" s="3" t="s">
        <v>14</v>
      </c>
      <c r="C10" s="4" t="s">
        <v>15</v>
      </c>
      <c r="D10" s="2">
        <f t="shared" si="0"/>
        <v>27</v>
      </c>
    </row>
    <row r="11" spans="1:4" ht="47.25" customHeight="1" x14ac:dyDescent="0.25">
      <c r="A11" s="2"/>
      <c r="B11" s="3" t="s">
        <v>16</v>
      </c>
      <c r="C11" s="4" t="s">
        <v>17</v>
      </c>
      <c r="D11" s="2">
        <f t="shared" si="0"/>
        <v>27</v>
      </c>
    </row>
    <row r="12" spans="1:4" ht="57.75" customHeight="1" x14ac:dyDescent="0.25">
      <c r="A12" s="2"/>
      <c r="B12" s="3" t="s">
        <v>18</v>
      </c>
      <c r="C12" s="4" t="s">
        <v>19</v>
      </c>
      <c r="D12" s="2">
        <f>SUM(D26+D39+D53+D66+D80+D94+D107+D121+D135)</f>
        <v>121</v>
      </c>
    </row>
    <row r="13" spans="1:4" ht="45" customHeight="1" x14ac:dyDescent="0.25">
      <c r="A13" s="2"/>
      <c r="B13" s="3" t="s">
        <v>20</v>
      </c>
      <c r="C13" s="4" t="s">
        <v>21</v>
      </c>
      <c r="D13" s="2">
        <f t="shared" si="0"/>
        <v>60</v>
      </c>
    </row>
    <row r="14" spans="1:4" ht="47.25" customHeight="1" x14ac:dyDescent="0.25">
      <c r="A14" s="2"/>
      <c r="B14" s="3" t="s">
        <v>22</v>
      </c>
      <c r="C14" s="4" t="s">
        <v>23</v>
      </c>
      <c r="D14" s="2">
        <f t="shared" si="0"/>
        <v>1</v>
      </c>
    </row>
    <row r="15" spans="1:4" x14ac:dyDescent="0.25">
      <c r="B15" s="8"/>
    </row>
    <row r="17" spans="1:8" ht="15.75" customHeight="1" x14ac:dyDescent="0.25">
      <c r="A17" s="7" t="s">
        <v>27</v>
      </c>
    </row>
    <row r="18" spans="1:8" ht="15.75" x14ac:dyDescent="0.25">
      <c r="A18" s="6" t="s">
        <v>2</v>
      </c>
      <c r="B18" s="6" t="s">
        <v>3</v>
      </c>
      <c r="C18" s="6" t="s">
        <v>4</v>
      </c>
      <c r="D18" s="6" t="s">
        <v>5</v>
      </c>
    </row>
    <row r="19" spans="1:8" ht="61.5" customHeight="1" x14ac:dyDescent="0.25">
      <c r="A19" s="2"/>
      <c r="B19" s="3" t="s">
        <v>6</v>
      </c>
      <c r="C19" s="4" t="s">
        <v>7</v>
      </c>
      <c r="D19" s="2">
        <v>0</v>
      </c>
    </row>
    <row r="20" spans="1:8" ht="61.5" customHeight="1" x14ac:dyDescent="0.25">
      <c r="A20" s="2"/>
      <c r="B20" s="3" t="s">
        <v>25</v>
      </c>
      <c r="C20" s="4" t="s">
        <v>26</v>
      </c>
      <c r="D20" s="2">
        <f>SUM(H21:H26)</f>
        <v>53</v>
      </c>
      <c r="G20" t="s">
        <v>28</v>
      </c>
      <c r="H20" t="s">
        <v>29</v>
      </c>
    </row>
    <row r="21" spans="1:8" ht="61.5" customHeight="1" x14ac:dyDescent="0.25">
      <c r="A21" s="2"/>
      <c r="B21" s="3" t="s">
        <v>8</v>
      </c>
      <c r="C21" s="5" t="s">
        <v>9</v>
      </c>
      <c r="D21" s="2">
        <f>SUM(G21:G26)</f>
        <v>500</v>
      </c>
      <c r="G21">
        <v>44</v>
      </c>
      <c r="H21">
        <v>5</v>
      </c>
    </row>
    <row r="22" spans="1:8" ht="53.25" customHeight="1" x14ac:dyDescent="0.25">
      <c r="A22" s="2"/>
      <c r="B22" s="3" t="s">
        <v>10</v>
      </c>
      <c r="C22" s="4" t="s">
        <v>11</v>
      </c>
      <c r="D22" s="2">
        <v>12</v>
      </c>
      <c r="G22">
        <f>78+222</f>
        <v>300</v>
      </c>
      <c r="H22">
        <f>300/12+3</f>
        <v>28</v>
      </c>
    </row>
    <row r="23" spans="1:8" ht="47.25" customHeight="1" x14ac:dyDescent="0.25">
      <c r="A23" s="2"/>
      <c r="B23" s="3" t="s">
        <v>12</v>
      </c>
      <c r="C23" s="4" t="s">
        <v>13</v>
      </c>
      <c r="D23" s="2">
        <v>6</v>
      </c>
      <c r="G23">
        <v>55</v>
      </c>
      <c r="H23">
        <v>7</v>
      </c>
    </row>
    <row r="24" spans="1:8" ht="47.25" customHeight="1" x14ac:dyDescent="0.25">
      <c r="A24" s="2"/>
      <c r="B24" s="3" t="s">
        <v>14</v>
      </c>
      <c r="C24" s="4" t="s">
        <v>15</v>
      </c>
      <c r="D24" s="2">
        <v>6</v>
      </c>
    </row>
    <row r="25" spans="1:8" ht="47.25" customHeight="1" x14ac:dyDescent="0.25">
      <c r="A25" s="2"/>
      <c r="B25" s="3" t="s">
        <v>16</v>
      </c>
      <c r="C25" s="4" t="s">
        <v>17</v>
      </c>
      <c r="D25" s="2">
        <v>6</v>
      </c>
      <c r="G25">
        <v>80</v>
      </c>
      <c r="H25">
        <f>80/10+1</f>
        <v>9</v>
      </c>
    </row>
    <row r="26" spans="1:8" ht="57.75" customHeight="1" x14ac:dyDescent="0.25">
      <c r="A26" s="2"/>
      <c r="B26" s="3" t="s">
        <v>18</v>
      </c>
      <c r="C26" s="4" t="s">
        <v>19</v>
      </c>
      <c r="D26" s="2">
        <f>D20-D22</f>
        <v>41</v>
      </c>
      <c r="G26">
        <v>21</v>
      </c>
      <c r="H26">
        <f>21/7+1</f>
        <v>4</v>
      </c>
    </row>
    <row r="27" spans="1:8" ht="45" customHeight="1" x14ac:dyDescent="0.25">
      <c r="A27" s="2"/>
      <c r="B27" s="3" t="s">
        <v>20</v>
      </c>
      <c r="C27" s="4" t="s">
        <v>21</v>
      </c>
      <c r="D27" s="2">
        <v>20</v>
      </c>
    </row>
    <row r="28" spans="1:8" ht="47.25" customHeight="1" x14ac:dyDescent="0.25">
      <c r="A28" s="2"/>
      <c r="B28" s="3" t="s">
        <v>22</v>
      </c>
      <c r="C28" s="4" t="s">
        <v>23</v>
      </c>
      <c r="D28" s="2">
        <v>0</v>
      </c>
    </row>
    <row r="30" spans="1:8" ht="15.75" customHeight="1" x14ac:dyDescent="0.25">
      <c r="A30" s="7" t="s">
        <v>30</v>
      </c>
    </row>
    <row r="31" spans="1:8" ht="15.75" x14ac:dyDescent="0.25">
      <c r="A31" s="6" t="s">
        <v>2</v>
      </c>
      <c r="B31" s="6" t="s">
        <v>3</v>
      </c>
      <c r="C31" s="6" t="s">
        <v>4</v>
      </c>
      <c r="D31" s="6" t="s">
        <v>5</v>
      </c>
    </row>
    <row r="32" spans="1:8" ht="61.5" customHeight="1" x14ac:dyDescent="0.25">
      <c r="A32" s="2"/>
      <c r="B32" s="3" t="s">
        <v>6</v>
      </c>
      <c r="C32" s="4" t="s">
        <v>7</v>
      </c>
      <c r="D32" s="2">
        <v>0</v>
      </c>
    </row>
    <row r="33" spans="1:8" ht="61.5" customHeight="1" x14ac:dyDescent="0.25">
      <c r="A33" s="2"/>
      <c r="B33" s="3" t="s">
        <v>25</v>
      </c>
      <c r="C33" s="4" t="s">
        <v>26</v>
      </c>
      <c r="D33" s="2">
        <v>14</v>
      </c>
      <c r="G33" t="s">
        <v>28</v>
      </c>
      <c r="H33" t="s">
        <v>29</v>
      </c>
    </row>
    <row r="34" spans="1:8" ht="61.5" customHeight="1" x14ac:dyDescent="0.25">
      <c r="A34" s="2"/>
      <c r="B34" s="3" t="s">
        <v>8</v>
      </c>
      <c r="C34" s="5" t="s">
        <v>9</v>
      </c>
      <c r="D34" s="2">
        <v>107</v>
      </c>
      <c r="G34">
        <v>38</v>
      </c>
      <c r="H34">
        <v>5</v>
      </c>
    </row>
    <row r="35" spans="1:8" ht="53.25" customHeight="1" x14ac:dyDescent="0.25">
      <c r="A35" s="2"/>
      <c r="B35" s="3" t="s">
        <v>10</v>
      </c>
      <c r="C35" s="4" t="s">
        <v>11</v>
      </c>
      <c r="D35" s="2">
        <v>6</v>
      </c>
      <c r="G35">
        <v>38</v>
      </c>
      <c r="H35">
        <v>5</v>
      </c>
    </row>
    <row r="36" spans="1:8" ht="47.25" customHeight="1" x14ac:dyDescent="0.25">
      <c r="A36" s="2"/>
      <c r="B36" s="3" t="s">
        <v>12</v>
      </c>
      <c r="C36" s="4" t="s">
        <v>13</v>
      </c>
      <c r="D36" s="2">
        <v>3</v>
      </c>
      <c r="G36">
        <v>31</v>
      </c>
      <c r="H36">
        <v>4</v>
      </c>
    </row>
    <row r="37" spans="1:8" ht="47.25" customHeight="1" x14ac:dyDescent="0.25">
      <c r="A37" s="2"/>
      <c r="B37" s="3" t="s">
        <v>14</v>
      </c>
      <c r="C37" s="4" t="s">
        <v>15</v>
      </c>
      <c r="D37" s="2">
        <v>3</v>
      </c>
    </row>
    <row r="38" spans="1:8" ht="47.25" customHeight="1" x14ac:dyDescent="0.25">
      <c r="A38" s="2"/>
      <c r="B38" s="3" t="s">
        <v>16</v>
      </c>
      <c r="C38" s="4" t="s">
        <v>17</v>
      </c>
      <c r="D38" s="2">
        <v>3</v>
      </c>
    </row>
    <row r="39" spans="1:8" ht="57.75" customHeight="1" x14ac:dyDescent="0.25">
      <c r="A39" s="2"/>
      <c r="B39" s="3" t="s">
        <v>18</v>
      </c>
      <c r="C39" s="4" t="s">
        <v>19</v>
      </c>
      <c r="D39" s="2">
        <f>D33-D35</f>
        <v>8</v>
      </c>
    </row>
    <row r="40" spans="1:8" ht="45" customHeight="1" x14ac:dyDescent="0.25">
      <c r="A40" s="2"/>
      <c r="B40" s="3" t="s">
        <v>20</v>
      </c>
      <c r="C40" s="4" t="s">
        <v>21</v>
      </c>
      <c r="D40" s="2">
        <v>2</v>
      </c>
    </row>
    <row r="41" spans="1:8" ht="47.25" customHeight="1" x14ac:dyDescent="0.25">
      <c r="A41" s="2"/>
      <c r="B41" s="3" t="s">
        <v>22</v>
      </c>
      <c r="C41" s="4" t="s">
        <v>23</v>
      </c>
      <c r="D41" s="2">
        <v>0</v>
      </c>
    </row>
    <row r="44" spans="1:8" ht="15.75" customHeight="1" x14ac:dyDescent="0.25">
      <c r="A44" s="7" t="s">
        <v>30</v>
      </c>
    </row>
    <row r="45" spans="1:8" ht="15.75" x14ac:dyDescent="0.25">
      <c r="A45" s="6" t="s">
        <v>2</v>
      </c>
      <c r="B45" s="6" t="s">
        <v>3</v>
      </c>
      <c r="C45" s="6" t="s">
        <v>4</v>
      </c>
      <c r="D45" s="6" t="s">
        <v>5</v>
      </c>
    </row>
    <row r="46" spans="1:8" ht="61.5" customHeight="1" x14ac:dyDescent="0.25">
      <c r="A46" s="2"/>
      <c r="B46" s="3" t="s">
        <v>6</v>
      </c>
      <c r="C46" s="4" t="s">
        <v>7</v>
      </c>
      <c r="D46" s="2">
        <v>0</v>
      </c>
    </row>
    <row r="47" spans="1:8" ht="61.5" customHeight="1" x14ac:dyDescent="0.25">
      <c r="A47" s="2"/>
      <c r="B47" s="3" t="s">
        <v>25</v>
      </c>
      <c r="C47" s="4" t="s">
        <v>26</v>
      </c>
      <c r="D47" s="2">
        <v>14</v>
      </c>
      <c r="G47" t="s">
        <v>28</v>
      </c>
      <c r="H47" t="s">
        <v>29</v>
      </c>
    </row>
    <row r="48" spans="1:8" ht="61.5" customHeight="1" x14ac:dyDescent="0.25">
      <c r="A48" s="2"/>
      <c r="B48" s="3" t="s">
        <v>8</v>
      </c>
      <c r="C48" s="5" t="s">
        <v>9</v>
      </c>
      <c r="D48" s="2">
        <v>107</v>
      </c>
      <c r="G48">
        <v>38</v>
      </c>
      <c r="H48">
        <v>5</v>
      </c>
    </row>
    <row r="49" spans="1:8" ht="53.25" customHeight="1" x14ac:dyDescent="0.25">
      <c r="A49" s="2"/>
      <c r="B49" s="3" t="s">
        <v>10</v>
      </c>
      <c r="C49" s="4" t="s">
        <v>11</v>
      </c>
      <c r="D49" s="2">
        <v>6</v>
      </c>
      <c r="G49">
        <v>38</v>
      </c>
      <c r="H49">
        <v>5</v>
      </c>
    </row>
    <row r="50" spans="1:8" ht="47.25" customHeight="1" x14ac:dyDescent="0.25">
      <c r="A50" s="2"/>
      <c r="B50" s="3" t="s">
        <v>12</v>
      </c>
      <c r="C50" s="4" t="s">
        <v>13</v>
      </c>
      <c r="D50" s="2">
        <v>3</v>
      </c>
      <c r="G50">
        <v>31</v>
      </c>
      <c r="H50">
        <v>4</v>
      </c>
    </row>
    <row r="51" spans="1:8" ht="47.25" customHeight="1" x14ac:dyDescent="0.25">
      <c r="A51" s="2"/>
      <c r="B51" s="3" t="s">
        <v>14</v>
      </c>
      <c r="C51" s="4" t="s">
        <v>15</v>
      </c>
      <c r="D51" s="2">
        <v>3</v>
      </c>
    </row>
    <row r="52" spans="1:8" ht="47.25" customHeight="1" x14ac:dyDescent="0.25">
      <c r="A52" s="2"/>
      <c r="B52" s="3" t="s">
        <v>16</v>
      </c>
      <c r="C52" s="4" t="s">
        <v>17</v>
      </c>
      <c r="D52" s="2">
        <v>3</v>
      </c>
    </row>
    <row r="53" spans="1:8" ht="57.75" customHeight="1" x14ac:dyDescent="0.25">
      <c r="A53" s="2"/>
      <c r="B53" s="3" t="s">
        <v>18</v>
      </c>
      <c r="C53" s="4" t="s">
        <v>19</v>
      </c>
      <c r="D53" s="2">
        <f>D47-D49</f>
        <v>8</v>
      </c>
    </row>
    <row r="54" spans="1:8" ht="45" customHeight="1" x14ac:dyDescent="0.25">
      <c r="A54" s="2"/>
      <c r="B54" s="3" t="s">
        <v>20</v>
      </c>
      <c r="C54" s="4" t="s">
        <v>21</v>
      </c>
      <c r="D54" s="2">
        <v>2</v>
      </c>
    </row>
    <row r="55" spans="1:8" ht="47.25" customHeight="1" x14ac:dyDescent="0.25">
      <c r="A55" s="2"/>
      <c r="B55" s="3" t="s">
        <v>22</v>
      </c>
      <c r="C55" s="4" t="s">
        <v>23</v>
      </c>
      <c r="D55" s="2">
        <v>0</v>
      </c>
    </row>
    <row r="57" spans="1:8" ht="15.75" customHeight="1" x14ac:dyDescent="0.25">
      <c r="A57" s="7" t="s">
        <v>31</v>
      </c>
    </row>
    <row r="58" spans="1:8" ht="15.75" x14ac:dyDescent="0.25">
      <c r="A58" s="6" t="s">
        <v>2</v>
      </c>
      <c r="B58" s="6" t="s">
        <v>3</v>
      </c>
      <c r="C58" s="6" t="s">
        <v>4</v>
      </c>
      <c r="D58" s="6" t="s">
        <v>5</v>
      </c>
    </row>
    <row r="59" spans="1:8" ht="61.5" customHeight="1" x14ac:dyDescent="0.25">
      <c r="A59" s="2"/>
      <c r="B59" s="3" t="s">
        <v>6</v>
      </c>
      <c r="C59" s="4" t="s">
        <v>7</v>
      </c>
      <c r="D59" s="2">
        <f>SUM(H61:H63)</f>
        <v>17</v>
      </c>
    </row>
    <row r="60" spans="1:8" ht="61.5" customHeight="1" x14ac:dyDescent="0.25">
      <c r="A60" s="2"/>
      <c r="B60" s="3" t="s">
        <v>25</v>
      </c>
      <c r="C60" s="4" t="s">
        <v>26</v>
      </c>
      <c r="D60" s="2">
        <v>0</v>
      </c>
      <c r="G60" t="s">
        <v>28</v>
      </c>
      <c r="H60" t="s">
        <v>29</v>
      </c>
    </row>
    <row r="61" spans="1:8" ht="61.5" customHeight="1" x14ac:dyDescent="0.25">
      <c r="A61" s="2"/>
      <c r="B61" s="3" t="s">
        <v>8</v>
      </c>
      <c r="C61" s="5" t="s">
        <v>9</v>
      </c>
      <c r="D61" s="2">
        <f>SUM(G61:G63)</f>
        <v>132</v>
      </c>
      <c r="G61">
        <v>34</v>
      </c>
      <c r="H61">
        <v>5</v>
      </c>
    </row>
    <row r="62" spans="1:8" ht="53.25" customHeight="1" x14ac:dyDescent="0.25">
      <c r="A62" s="2"/>
      <c r="B62" s="3" t="s">
        <v>10</v>
      </c>
      <c r="C62" s="4" t="s">
        <v>11</v>
      </c>
      <c r="D62" s="2">
        <v>6</v>
      </c>
      <c r="G62">
        <v>34</v>
      </c>
      <c r="H62">
        <v>5</v>
      </c>
    </row>
    <row r="63" spans="1:8" ht="47.25" customHeight="1" x14ac:dyDescent="0.25">
      <c r="A63" s="2"/>
      <c r="B63" s="3" t="s">
        <v>12</v>
      </c>
      <c r="C63" s="4" t="s">
        <v>13</v>
      </c>
      <c r="D63" s="2">
        <v>3</v>
      </c>
      <c r="G63">
        <v>64</v>
      </c>
      <c r="H63">
        <v>7</v>
      </c>
    </row>
    <row r="64" spans="1:8" ht="47.25" customHeight="1" x14ac:dyDescent="0.25">
      <c r="A64" s="2"/>
      <c r="B64" s="3" t="s">
        <v>14</v>
      </c>
      <c r="C64" s="4" t="s">
        <v>15</v>
      </c>
      <c r="D64" s="2">
        <v>3</v>
      </c>
    </row>
    <row r="65" spans="1:8" ht="47.25" customHeight="1" x14ac:dyDescent="0.25">
      <c r="A65" s="2"/>
      <c r="B65" s="3" t="s">
        <v>16</v>
      </c>
      <c r="C65" s="4" t="s">
        <v>17</v>
      </c>
      <c r="D65" s="2">
        <v>3</v>
      </c>
    </row>
    <row r="66" spans="1:8" ht="57.75" customHeight="1" x14ac:dyDescent="0.25">
      <c r="A66" s="2"/>
      <c r="B66" s="3" t="s">
        <v>18</v>
      </c>
      <c r="C66" s="4" t="s">
        <v>19</v>
      </c>
      <c r="D66" s="2">
        <f>D59-D62</f>
        <v>11</v>
      </c>
    </row>
    <row r="67" spans="1:8" ht="45" customHeight="1" x14ac:dyDescent="0.25">
      <c r="A67" s="2"/>
      <c r="B67" s="3" t="s">
        <v>20</v>
      </c>
      <c r="C67" s="4" t="s">
        <v>21</v>
      </c>
      <c r="D67" s="2">
        <v>6</v>
      </c>
    </row>
    <row r="68" spans="1:8" ht="47.25" customHeight="1" x14ac:dyDescent="0.25">
      <c r="A68" s="2"/>
      <c r="B68" s="3" t="s">
        <v>22</v>
      </c>
      <c r="C68" s="4" t="s">
        <v>23</v>
      </c>
      <c r="D68" s="2">
        <v>0</v>
      </c>
    </row>
    <row r="71" spans="1:8" ht="15.75" customHeight="1" x14ac:dyDescent="0.25">
      <c r="A71" s="7" t="s">
        <v>32</v>
      </c>
    </row>
    <row r="72" spans="1:8" ht="15.75" x14ac:dyDescent="0.25">
      <c r="A72" s="6" t="s">
        <v>2</v>
      </c>
      <c r="B72" s="6" t="s">
        <v>3</v>
      </c>
      <c r="C72" s="6" t="s">
        <v>4</v>
      </c>
      <c r="D72" s="6" t="s">
        <v>5</v>
      </c>
    </row>
    <row r="73" spans="1:8" ht="61.5" customHeight="1" x14ac:dyDescent="0.25">
      <c r="A73" s="2"/>
      <c r="B73" s="3" t="s">
        <v>6</v>
      </c>
      <c r="C73" s="4" t="s">
        <v>7</v>
      </c>
      <c r="D73" s="2">
        <v>0</v>
      </c>
    </row>
    <row r="74" spans="1:8" ht="61.5" customHeight="1" x14ac:dyDescent="0.25">
      <c r="A74" s="2"/>
      <c r="B74" s="3" t="s">
        <v>25</v>
      </c>
      <c r="C74" s="4" t="s">
        <v>26</v>
      </c>
      <c r="D74" s="2">
        <v>20</v>
      </c>
      <c r="G74" t="s">
        <v>28</v>
      </c>
      <c r="H74" t="s">
        <v>29</v>
      </c>
    </row>
    <row r="75" spans="1:8" ht="61.5" customHeight="1" x14ac:dyDescent="0.25">
      <c r="A75" s="2"/>
      <c r="B75" s="3" t="s">
        <v>8</v>
      </c>
      <c r="C75" s="5" t="s">
        <v>9</v>
      </c>
      <c r="D75" s="2">
        <f>SUM(G75:G77)</f>
        <v>166</v>
      </c>
      <c r="G75">
        <v>32</v>
      </c>
      <c r="H75">
        <v>5</v>
      </c>
    </row>
    <row r="76" spans="1:8" ht="53.25" customHeight="1" x14ac:dyDescent="0.25">
      <c r="A76" s="2"/>
      <c r="B76" s="3" t="s">
        <v>10</v>
      </c>
      <c r="C76" s="4" t="s">
        <v>11</v>
      </c>
      <c r="D76" s="2">
        <v>6</v>
      </c>
      <c r="G76">
        <v>102</v>
      </c>
      <c r="H76">
        <v>10</v>
      </c>
    </row>
    <row r="77" spans="1:8" ht="47.25" customHeight="1" x14ac:dyDescent="0.25">
      <c r="A77" s="2"/>
      <c r="B77" s="3" t="s">
        <v>12</v>
      </c>
      <c r="C77" s="4" t="s">
        <v>13</v>
      </c>
      <c r="D77" s="2">
        <v>3</v>
      </c>
      <c r="G77">
        <v>32</v>
      </c>
      <c r="H77">
        <v>5</v>
      </c>
    </row>
    <row r="78" spans="1:8" ht="47.25" customHeight="1" x14ac:dyDescent="0.25">
      <c r="A78" s="2"/>
      <c r="B78" s="3" t="s">
        <v>14</v>
      </c>
      <c r="C78" s="4" t="s">
        <v>15</v>
      </c>
      <c r="D78" s="2">
        <v>3</v>
      </c>
    </row>
    <row r="79" spans="1:8" ht="47.25" customHeight="1" x14ac:dyDescent="0.25">
      <c r="A79" s="2"/>
      <c r="B79" s="3" t="s">
        <v>16</v>
      </c>
      <c r="C79" s="4" t="s">
        <v>17</v>
      </c>
      <c r="D79" s="2">
        <v>3</v>
      </c>
    </row>
    <row r="80" spans="1:8" ht="57.75" customHeight="1" x14ac:dyDescent="0.25">
      <c r="A80" s="2"/>
      <c r="B80" s="3" t="s">
        <v>18</v>
      </c>
      <c r="C80" s="4" t="s">
        <v>19</v>
      </c>
      <c r="D80" s="2">
        <f>D74-D76</f>
        <v>14</v>
      </c>
    </row>
    <row r="81" spans="1:8" ht="45" customHeight="1" x14ac:dyDescent="0.25">
      <c r="A81" s="2"/>
      <c r="B81" s="3" t="s">
        <v>20</v>
      </c>
      <c r="C81" s="4" t="s">
        <v>21</v>
      </c>
      <c r="D81" s="2">
        <v>6</v>
      </c>
    </row>
    <row r="82" spans="1:8" ht="47.25" customHeight="1" x14ac:dyDescent="0.25">
      <c r="A82" s="2"/>
      <c r="B82" s="3" t="s">
        <v>22</v>
      </c>
      <c r="C82" s="4" t="s">
        <v>23</v>
      </c>
      <c r="D82" s="2">
        <v>0</v>
      </c>
    </row>
    <row r="85" spans="1:8" ht="15.75" customHeight="1" x14ac:dyDescent="0.25">
      <c r="A85" s="7" t="s">
        <v>33</v>
      </c>
    </row>
    <row r="86" spans="1:8" ht="15.75" x14ac:dyDescent="0.25">
      <c r="A86" s="6" t="s">
        <v>2</v>
      </c>
      <c r="B86" s="6" t="s">
        <v>3</v>
      </c>
      <c r="C86" s="6" t="s">
        <v>4</v>
      </c>
      <c r="D86" s="6" t="s">
        <v>5</v>
      </c>
    </row>
    <row r="87" spans="1:8" ht="61.5" customHeight="1" x14ac:dyDescent="0.25">
      <c r="A87" s="2"/>
      <c r="B87" s="3" t="s">
        <v>6</v>
      </c>
      <c r="C87" s="4" t="s">
        <v>7</v>
      </c>
      <c r="D87" s="2">
        <v>0</v>
      </c>
    </row>
    <row r="88" spans="1:8" ht="61.5" customHeight="1" x14ac:dyDescent="0.25">
      <c r="A88" s="2"/>
      <c r="B88" s="3" t="s">
        <v>25</v>
      </c>
      <c r="C88" s="4" t="s">
        <v>26</v>
      </c>
      <c r="D88" s="2">
        <v>12</v>
      </c>
      <c r="G88" t="s">
        <v>28</v>
      </c>
      <c r="H88" t="s">
        <v>29</v>
      </c>
    </row>
    <row r="89" spans="1:8" ht="61.5" customHeight="1" x14ac:dyDescent="0.25">
      <c r="A89" s="2"/>
      <c r="B89" s="3" t="s">
        <v>8</v>
      </c>
      <c r="C89" s="5" t="s">
        <v>9</v>
      </c>
      <c r="D89" s="2">
        <f>26+32</f>
        <v>58</v>
      </c>
      <c r="G89">
        <v>32</v>
      </c>
      <c r="H89">
        <v>4</v>
      </c>
    </row>
    <row r="90" spans="1:8" ht="53.25" customHeight="1" x14ac:dyDescent="0.25">
      <c r="A90" s="2"/>
      <c r="B90" s="3" t="s">
        <v>10</v>
      </c>
      <c r="C90" s="4" t="s">
        <v>11</v>
      </c>
      <c r="D90" s="2">
        <v>6</v>
      </c>
      <c r="G90">
        <v>13</v>
      </c>
      <c r="H90">
        <v>4</v>
      </c>
    </row>
    <row r="91" spans="1:8" ht="47.25" customHeight="1" x14ac:dyDescent="0.25">
      <c r="A91" s="2"/>
      <c r="B91" s="3" t="s">
        <v>12</v>
      </c>
      <c r="C91" s="4" t="s">
        <v>13</v>
      </c>
      <c r="D91" s="2">
        <v>3</v>
      </c>
      <c r="G91">
        <v>13</v>
      </c>
      <c r="H91">
        <v>4</v>
      </c>
    </row>
    <row r="92" spans="1:8" ht="47.25" customHeight="1" x14ac:dyDescent="0.25">
      <c r="A92" s="2"/>
      <c r="B92" s="3" t="s">
        <v>14</v>
      </c>
      <c r="C92" s="4" t="s">
        <v>15</v>
      </c>
      <c r="D92" s="2">
        <v>3</v>
      </c>
    </row>
    <row r="93" spans="1:8" ht="47.25" customHeight="1" x14ac:dyDescent="0.25">
      <c r="A93" s="2"/>
      <c r="B93" s="3" t="s">
        <v>16</v>
      </c>
      <c r="C93" s="4" t="s">
        <v>17</v>
      </c>
      <c r="D93" s="2">
        <v>3</v>
      </c>
    </row>
    <row r="94" spans="1:8" ht="57.75" customHeight="1" x14ac:dyDescent="0.25">
      <c r="A94" s="2"/>
      <c r="B94" s="3" t="s">
        <v>18</v>
      </c>
      <c r="C94" s="4" t="s">
        <v>19</v>
      </c>
      <c r="D94" s="2">
        <f>D88-D90</f>
        <v>6</v>
      </c>
    </row>
    <row r="95" spans="1:8" ht="45" customHeight="1" x14ac:dyDescent="0.25">
      <c r="A95" s="2"/>
      <c r="B95" s="3" t="s">
        <v>20</v>
      </c>
      <c r="C95" s="4" t="s">
        <v>21</v>
      </c>
      <c r="D95" s="2">
        <v>6</v>
      </c>
    </row>
    <row r="96" spans="1:8" ht="47.25" customHeight="1" x14ac:dyDescent="0.25">
      <c r="A96" s="2"/>
      <c r="B96" s="3" t="s">
        <v>22</v>
      </c>
      <c r="C96" s="4" t="s">
        <v>23</v>
      </c>
      <c r="D96" s="2">
        <v>0</v>
      </c>
    </row>
    <row r="98" spans="1:8" ht="15.75" customHeight="1" x14ac:dyDescent="0.25">
      <c r="A98" s="7" t="s">
        <v>34</v>
      </c>
    </row>
    <row r="99" spans="1:8" ht="15.75" x14ac:dyDescent="0.25">
      <c r="A99" s="6" t="s">
        <v>2</v>
      </c>
      <c r="B99" s="6" t="s">
        <v>3</v>
      </c>
      <c r="C99" s="6" t="s">
        <v>4</v>
      </c>
      <c r="D99" s="6" t="s">
        <v>5</v>
      </c>
    </row>
    <row r="100" spans="1:8" ht="61.5" customHeight="1" x14ac:dyDescent="0.25">
      <c r="A100" s="2"/>
      <c r="B100" s="3" t="s">
        <v>6</v>
      </c>
      <c r="C100" s="4" t="s">
        <v>7</v>
      </c>
      <c r="D100" s="2">
        <v>0</v>
      </c>
    </row>
    <row r="101" spans="1:8" ht="61.5" customHeight="1" x14ac:dyDescent="0.25">
      <c r="A101" s="2"/>
      <c r="B101" s="3" t="s">
        <v>25</v>
      </c>
      <c r="C101" s="4" t="s">
        <v>26</v>
      </c>
      <c r="D101" s="2">
        <v>15</v>
      </c>
      <c r="G101" t="s">
        <v>28</v>
      </c>
      <c r="H101" t="s">
        <v>29</v>
      </c>
    </row>
    <row r="102" spans="1:8" ht="61.5" customHeight="1" x14ac:dyDescent="0.25">
      <c r="A102" s="2"/>
      <c r="B102" s="3" t="s">
        <v>8</v>
      </c>
      <c r="C102" s="5" t="s">
        <v>9</v>
      </c>
      <c r="D102" s="2">
        <f>27+27+83</f>
        <v>137</v>
      </c>
      <c r="G102">
        <v>27</v>
      </c>
      <c r="H102">
        <v>5</v>
      </c>
    </row>
    <row r="103" spans="1:8" ht="53.25" customHeight="1" x14ac:dyDescent="0.25">
      <c r="A103" s="2"/>
      <c r="B103" s="3" t="s">
        <v>10</v>
      </c>
      <c r="C103" s="4" t="s">
        <v>11</v>
      </c>
      <c r="D103" s="2">
        <v>6</v>
      </c>
      <c r="G103">
        <v>27</v>
      </c>
      <c r="H103">
        <v>5</v>
      </c>
    </row>
    <row r="104" spans="1:8" ht="47.25" customHeight="1" x14ac:dyDescent="0.25">
      <c r="A104" s="2"/>
      <c r="B104" s="3" t="s">
        <v>12</v>
      </c>
      <c r="C104" s="4" t="s">
        <v>13</v>
      </c>
      <c r="D104" s="2">
        <v>3</v>
      </c>
      <c r="G104">
        <v>83</v>
      </c>
      <c r="H104">
        <v>8</v>
      </c>
    </row>
    <row r="105" spans="1:8" ht="47.25" customHeight="1" x14ac:dyDescent="0.25">
      <c r="A105" s="2"/>
      <c r="B105" s="3" t="s">
        <v>14</v>
      </c>
      <c r="C105" s="4" t="s">
        <v>15</v>
      </c>
      <c r="D105" s="2">
        <v>3</v>
      </c>
    </row>
    <row r="106" spans="1:8" ht="47.25" customHeight="1" x14ac:dyDescent="0.25">
      <c r="A106" s="2"/>
      <c r="B106" s="3" t="s">
        <v>16</v>
      </c>
      <c r="C106" s="4" t="s">
        <v>17</v>
      </c>
      <c r="D106" s="2">
        <v>3</v>
      </c>
    </row>
    <row r="107" spans="1:8" ht="57.75" customHeight="1" x14ac:dyDescent="0.25">
      <c r="A107" s="2"/>
      <c r="B107" s="3" t="s">
        <v>18</v>
      </c>
      <c r="C107" s="4" t="s">
        <v>19</v>
      </c>
      <c r="D107" s="2">
        <f>D101-D103</f>
        <v>9</v>
      </c>
    </row>
    <row r="108" spans="1:8" ht="45" customHeight="1" x14ac:dyDescent="0.25">
      <c r="A108" s="2"/>
      <c r="B108" s="3" t="s">
        <v>20</v>
      </c>
      <c r="C108" s="4" t="s">
        <v>21</v>
      </c>
      <c r="D108" s="2">
        <v>6</v>
      </c>
    </row>
    <row r="109" spans="1:8" ht="47.25" customHeight="1" x14ac:dyDescent="0.25">
      <c r="A109" s="2"/>
      <c r="B109" s="3" t="s">
        <v>22</v>
      </c>
      <c r="C109" s="4" t="s">
        <v>23</v>
      </c>
      <c r="D109" s="2">
        <v>0</v>
      </c>
    </row>
    <row r="111" spans="1:8" ht="15.75" customHeight="1" x14ac:dyDescent="0.25"/>
    <row r="112" spans="1:8" ht="15.75" customHeight="1" x14ac:dyDescent="0.25">
      <c r="A112" s="7" t="s">
        <v>31</v>
      </c>
    </row>
    <row r="113" spans="1:8" ht="15.75" x14ac:dyDescent="0.25">
      <c r="A113" s="6" t="s">
        <v>2</v>
      </c>
      <c r="B113" s="6" t="s">
        <v>3</v>
      </c>
      <c r="C113" s="6" t="s">
        <v>4</v>
      </c>
      <c r="D113" s="6" t="s">
        <v>5</v>
      </c>
    </row>
    <row r="114" spans="1:8" ht="61.5" customHeight="1" x14ac:dyDescent="0.25">
      <c r="A114" s="2"/>
      <c r="B114" s="3" t="s">
        <v>6</v>
      </c>
      <c r="C114" s="4" t="s">
        <v>7</v>
      </c>
      <c r="D114" s="2">
        <v>0</v>
      </c>
    </row>
    <row r="115" spans="1:8" ht="61.5" customHeight="1" x14ac:dyDescent="0.25">
      <c r="A115" s="2"/>
      <c r="B115" s="3" t="s">
        <v>25</v>
      </c>
      <c r="C115" s="4" t="s">
        <v>26</v>
      </c>
      <c r="D115" s="2">
        <v>0</v>
      </c>
      <c r="G115" t="s">
        <v>28</v>
      </c>
      <c r="H115" t="s">
        <v>29</v>
      </c>
    </row>
    <row r="116" spans="1:8" ht="61.5" customHeight="1" x14ac:dyDescent="0.25">
      <c r="A116" s="2"/>
      <c r="B116" s="3" t="s">
        <v>8</v>
      </c>
      <c r="C116" s="5" t="s">
        <v>9</v>
      </c>
      <c r="D116" s="2">
        <f>SUM(G116:G118)</f>
        <v>110</v>
      </c>
      <c r="G116">
        <v>42</v>
      </c>
      <c r="H116">
        <v>0</v>
      </c>
    </row>
    <row r="117" spans="1:8" ht="53.25" customHeight="1" x14ac:dyDescent="0.25">
      <c r="A117" s="2"/>
      <c r="B117" s="3" t="s">
        <v>10</v>
      </c>
      <c r="C117" s="4" t="s">
        <v>11</v>
      </c>
      <c r="D117" s="2">
        <v>0</v>
      </c>
      <c r="G117">
        <v>42</v>
      </c>
      <c r="H117">
        <v>0</v>
      </c>
    </row>
    <row r="118" spans="1:8" ht="47.25" customHeight="1" x14ac:dyDescent="0.25">
      <c r="A118" s="2"/>
      <c r="B118" s="3" t="s">
        <v>12</v>
      </c>
      <c r="C118" s="4" t="s">
        <v>13</v>
      </c>
      <c r="D118" s="2">
        <v>0</v>
      </c>
      <c r="G118">
        <v>26</v>
      </c>
      <c r="H118">
        <v>0</v>
      </c>
    </row>
    <row r="119" spans="1:8" ht="47.25" customHeight="1" x14ac:dyDescent="0.25">
      <c r="A119" s="2"/>
      <c r="B119" s="3" t="s">
        <v>14</v>
      </c>
      <c r="C119" s="4" t="s">
        <v>15</v>
      </c>
      <c r="D119" s="2">
        <v>0</v>
      </c>
    </row>
    <row r="120" spans="1:8" ht="47.25" customHeight="1" x14ac:dyDescent="0.25">
      <c r="A120" s="2"/>
      <c r="B120" s="3" t="s">
        <v>16</v>
      </c>
      <c r="C120" s="4" t="s">
        <v>17</v>
      </c>
      <c r="D120" s="2">
        <v>0</v>
      </c>
    </row>
    <row r="121" spans="1:8" ht="57.75" customHeight="1" x14ac:dyDescent="0.25">
      <c r="A121" s="2"/>
      <c r="B121" s="3" t="s">
        <v>18</v>
      </c>
      <c r="C121" s="4" t="s">
        <v>19</v>
      </c>
      <c r="D121" s="2">
        <f>84/12+2+6</f>
        <v>15</v>
      </c>
    </row>
    <row r="122" spans="1:8" ht="45" customHeight="1" x14ac:dyDescent="0.25">
      <c r="A122" s="2"/>
      <c r="B122" s="3" t="s">
        <v>20</v>
      </c>
      <c r="C122" s="4" t="s">
        <v>21</v>
      </c>
      <c r="D122" s="2">
        <v>6</v>
      </c>
    </row>
    <row r="123" spans="1:8" ht="47.25" customHeight="1" x14ac:dyDescent="0.25">
      <c r="A123" s="2"/>
      <c r="B123" s="3" t="s">
        <v>22</v>
      </c>
      <c r="C123" s="4" t="s">
        <v>23</v>
      </c>
      <c r="D123" s="2">
        <v>1</v>
      </c>
    </row>
    <row r="126" spans="1:8" ht="15.75" customHeight="1" x14ac:dyDescent="0.25">
      <c r="A126" s="7" t="s">
        <v>31</v>
      </c>
    </row>
    <row r="127" spans="1:8" ht="15.75" x14ac:dyDescent="0.25">
      <c r="A127" s="6" t="s">
        <v>2</v>
      </c>
      <c r="B127" s="6" t="s">
        <v>3</v>
      </c>
      <c r="C127" s="6" t="s">
        <v>4</v>
      </c>
      <c r="D127" s="6" t="s">
        <v>5</v>
      </c>
    </row>
    <row r="128" spans="1:8" ht="61.5" customHeight="1" x14ac:dyDescent="0.25">
      <c r="A128" s="2"/>
      <c r="B128" s="3" t="s">
        <v>6</v>
      </c>
      <c r="C128" s="4" t="s">
        <v>7</v>
      </c>
      <c r="D128" s="2">
        <v>0</v>
      </c>
    </row>
    <row r="129" spans="1:8" ht="61.5" customHeight="1" x14ac:dyDescent="0.25">
      <c r="A129" s="2"/>
      <c r="B129" s="3" t="s">
        <v>25</v>
      </c>
      <c r="C129" s="4" t="s">
        <v>26</v>
      </c>
      <c r="D129" s="2">
        <v>15</v>
      </c>
      <c r="G129" t="s">
        <v>28</v>
      </c>
      <c r="H129" t="s">
        <v>29</v>
      </c>
    </row>
    <row r="130" spans="1:8" ht="61.5" customHeight="1" x14ac:dyDescent="0.25">
      <c r="A130" s="2"/>
      <c r="B130" s="3" t="s">
        <v>8</v>
      </c>
      <c r="C130" s="5" t="s">
        <v>9</v>
      </c>
      <c r="D130" s="2">
        <f>54+40</f>
        <v>94</v>
      </c>
      <c r="G130">
        <v>27</v>
      </c>
      <c r="H130">
        <v>5</v>
      </c>
    </row>
    <row r="131" spans="1:8" ht="53.25" customHeight="1" x14ac:dyDescent="0.25">
      <c r="A131" s="2"/>
      <c r="B131" s="3" t="s">
        <v>10</v>
      </c>
      <c r="C131" s="4" t="s">
        <v>11</v>
      </c>
      <c r="D131" s="2">
        <v>6</v>
      </c>
      <c r="G131">
        <v>27</v>
      </c>
      <c r="H131">
        <v>5</v>
      </c>
    </row>
    <row r="132" spans="1:8" ht="47.25" customHeight="1" x14ac:dyDescent="0.25">
      <c r="A132" s="2"/>
      <c r="B132" s="3" t="s">
        <v>12</v>
      </c>
      <c r="C132" s="4" t="s">
        <v>13</v>
      </c>
      <c r="D132" s="2">
        <v>3</v>
      </c>
      <c r="G132">
        <v>40</v>
      </c>
      <c r="H132">
        <f>40/10+1</f>
        <v>5</v>
      </c>
    </row>
    <row r="133" spans="1:8" ht="47.25" customHeight="1" x14ac:dyDescent="0.25">
      <c r="A133" s="2"/>
      <c r="B133" s="3" t="s">
        <v>14</v>
      </c>
      <c r="C133" s="4" t="s">
        <v>15</v>
      </c>
      <c r="D133" s="2">
        <v>3</v>
      </c>
    </row>
    <row r="134" spans="1:8" ht="47.25" customHeight="1" x14ac:dyDescent="0.25">
      <c r="A134" s="2"/>
      <c r="B134" s="3" t="s">
        <v>16</v>
      </c>
      <c r="C134" s="4" t="s">
        <v>17</v>
      </c>
      <c r="D134" s="2">
        <v>3</v>
      </c>
    </row>
    <row r="135" spans="1:8" ht="57.75" customHeight="1" x14ac:dyDescent="0.25">
      <c r="A135" s="2"/>
      <c r="B135" s="3" t="s">
        <v>18</v>
      </c>
      <c r="C135" s="4" t="s">
        <v>19</v>
      </c>
      <c r="D135" s="2">
        <f>D129-D131</f>
        <v>9</v>
      </c>
    </row>
    <row r="136" spans="1:8" ht="45" customHeight="1" x14ac:dyDescent="0.25">
      <c r="A136" s="2"/>
      <c r="B136" s="3" t="s">
        <v>20</v>
      </c>
      <c r="C136" s="4" t="s">
        <v>21</v>
      </c>
      <c r="D136" s="2">
        <v>6</v>
      </c>
    </row>
    <row r="137" spans="1:8" ht="47.25" customHeight="1" x14ac:dyDescent="0.25">
      <c r="A137" s="2"/>
      <c r="B137" s="3" t="s">
        <v>22</v>
      </c>
      <c r="C137" s="4" t="s">
        <v>23</v>
      </c>
      <c r="D137" s="2">
        <v>0</v>
      </c>
    </row>
  </sheetData>
  <pageMargins left="0.7" right="0.7" top="1.314999999999999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2017-02-15T08:28:48Z</dcterms:modified>
</cp:coreProperties>
</file>